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<sst xmlns="http://schemas.openxmlformats.org/spreadsheetml/2006/main" count="153" uniqueCount="88">
  <si>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</si>
  <si>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</si>
  <si>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</si>
  <si>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</si>
  <si>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</si>
  <si>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</si>
  <si>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</si>
  <si>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</si>
  <si>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</si>
  <si>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</si>
  <si>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</si>
  <si>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</si>
  <si>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</si>
  <si>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</si>
  <si>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</si>
  <si>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</si>
  <si>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</si>
  <si>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</si>
  <si>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</si>
  <si>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</si>
  <si>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</si>
  <si>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</si>
  <si>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</si>
  <si>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</si>
  <si>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</si>
  <si>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</si>
  <si>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</si>
  <si>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</si>
  <si>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</si>
  <si>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</si>
  <si>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</si>
  <si>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</si>
  <si>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</si>
  <si>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</si>
  <si>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</si>
  <si>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</si>
  <si>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</si>
  <si>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</si>
  <si>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</si>
  <si>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</si>
  <si>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</si>
  <si>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</si>
  <si>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</si>
  <si>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</si>
  <si>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</si>
  <si>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</si>
  <si>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</si>
  <si>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</si>
  <si>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</si>
  <si>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</si>
  <si>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</si>
  <si>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</si>
  <si>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</si>
  <si>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</si>
  <si>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</si>
  <si>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</si>
  <si>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</si>
  <si>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</si>
  <si>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</si>
  <si>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</si>
  <si>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</si>
  <si>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</si>
  <si>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</si>
  <si>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</si>
  <si>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</si>
  <si>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</si>
  <si>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</si>
  <si>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</si>
  <si>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</si>
  <si>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</si>
  <si>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</si>
  <si>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</si>
  <si>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Зміни до   розпису доходів станом на 09.02.2017р. :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</si>
  <si>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</si>
  <si>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</si>
  <si>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</si>
  <si>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</si>
  <si>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</si>
  <si>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</si>
  <si>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</si>
  <si>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</si>
  <si>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</si>
  <si>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</si>
  <si>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</si>
  <si>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23.03.2017</t>
  </si>
  <si>
    <r>
      <t xml:space="preserve">станом на 23.03.2017р.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</si>
  <si>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</si>
  <si>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23.03.2017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</si>
</sst>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45" fillId="0" borderId="11" xfId="0" applyNumberFormat="1" applyFont="1" applyBorder="1" applyAlignment="1">
      <alignment horizontal="center" vertical="center" wrapText="1"/>
    </xf>
    <xf numFmtId="185" fontId="46" fillId="0" borderId="11" xfId="0" applyNumberFormat="1" applyFont="1" applyBorder="1" applyAlignment="1">
      <alignment/>
    </xf>
    <xf numFmtId="185" fontId="46" fillId="0" borderId="22" xfId="0" applyNumberFormat="1" applyFont="1" applyBorder="1" applyAlignment="1">
      <alignment/>
    </xf>
    <xf numFmtId="185" fontId="45" fillId="0" borderId="15" xfId="0" applyNumberFormat="1" applyFont="1" applyBorder="1" applyAlignment="1">
      <alignment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0950107"/>
        <c:axId val="31442100"/>
      </c:lineChart>
      <c:catAx>
        <c:axId val="109501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42100"/>
        <c:crosses val="autoZero"/>
        <c:auto val="0"/>
        <c:lblOffset val="100"/>
        <c:tickLblSkip val="1"/>
        <c:noMultiLvlLbl val="0"/>
      </c:catAx>
      <c:valAx>
        <c:axId val="314421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9501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4543445"/>
        <c:axId val="63782142"/>
      </c:lineChart>
      <c:catAx>
        <c:axId val="145434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82142"/>
        <c:crosses val="autoZero"/>
        <c:auto val="0"/>
        <c:lblOffset val="100"/>
        <c:tickLblSkip val="1"/>
        <c:noMultiLvlLbl val="0"/>
      </c:catAx>
      <c:valAx>
        <c:axId val="637821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54344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37168367"/>
        <c:axId val="66079848"/>
      </c:lineChart>
      <c:catAx>
        <c:axId val="371683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79848"/>
        <c:crosses val="autoZero"/>
        <c:auto val="0"/>
        <c:lblOffset val="100"/>
        <c:tickLblSkip val="1"/>
        <c:noMultiLvlLbl val="0"/>
      </c:catAx>
      <c:valAx>
        <c:axId val="6607984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16836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7847721"/>
        <c:axId val="50867442"/>
      </c:bar3DChart>
      <c:catAx>
        <c:axId val="5784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67442"/>
        <c:crosses val="autoZero"/>
        <c:auto val="1"/>
        <c:lblOffset val="100"/>
        <c:tickLblSkip val="1"/>
        <c:noMultiLvlLbl val="0"/>
      </c:catAx>
      <c:valAx>
        <c:axId val="50867442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47721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5153795"/>
        <c:axId val="26622108"/>
      </c:bar3DChart>
      <c:catAx>
        <c:axId val="551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622108"/>
        <c:crosses val="autoZero"/>
        <c:auto val="1"/>
        <c:lblOffset val="100"/>
        <c:tickLblSkip val="1"/>
        <c:noMultiLvlLbl val="0"/>
      </c:catAx>
      <c:valAx>
        <c:axId val="26622108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53795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298 356,9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272 677,6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-25 183,6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94 334,8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- 25 679,3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6" sqref="P36:S36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76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74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79</v>
      </c>
      <c r="S1" s="138"/>
      <c r="T1" s="138"/>
      <c r="U1" s="138"/>
      <c r="V1" s="138"/>
      <c r="W1" s="139"/>
    </row>
    <row r="2" spans="1:23" ht="15" thickBot="1">
      <c r="A2" s="140" t="s">
        <v>84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85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83</v>
      </c>
      <c r="D3" s="114" t="s">
        <v>81</v>
      </c>
      <c r="E3" s="114" t="s">
        <v>82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77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5">
        <f>C4</f>
        <v>136.4</v>
      </c>
      <c r="E4" s="115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AVERAGE(N4:N18)</f>
        <v>4610.081999999999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5">
        <f aca="true" t="shared" si="2" ref="D5:D12">C5</f>
        <v>129.25</v>
      </c>
      <c r="E5" s="115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4610.1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5">
        <f t="shared" si="2"/>
        <v>3.5</v>
      </c>
      <c r="E6" s="115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4610.1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5">
        <f t="shared" si="2"/>
        <v>7.1</v>
      </c>
      <c r="E7" s="115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4610.1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5">
        <f t="shared" si="2"/>
        <v>7.08</v>
      </c>
      <c r="E8" s="115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4610.1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5">
        <f t="shared" si="2"/>
        <v>11.4</v>
      </c>
      <c r="E9" s="115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4610.1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5">
        <f t="shared" si="2"/>
        <v>21.95</v>
      </c>
      <c r="E10" s="115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4610.1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5">
        <f t="shared" si="2"/>
        <v>13.3</v>
      </c>
      <c r="E11" s="115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4610.1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5">
        <f t="shared" si="2"/>
        <v>119.3</v>
      </c>
      <c r="E12" s="115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4610.1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5">
        <f>C13-E13</f>
        <v>17.980000000000473</v>
      </c>
      <c r="E13" s="115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4610.1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5">
        <f>C14-E14</f>
        <v>32.72999999999999</v>
      </c>
      <c r="E14" s="115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4610.1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5">
        <f>C15-E15</f>
        <v>83.66</v>
      </c>
      <c r="E15" s="115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4610.1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5">
        <f>C16-E16</f>
        <v>109.16000000000003</v>
      </c>
      <c r="E16" s="115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4610.1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5">
        <f>C17-E17</f>
        <v>205.27</v>
      </c>
      <c r="E17" s="115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4610.1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5">
        <f>C18-E18</f>
        <v>1317.1000000000001</v>
      </c>
      <c r="E18" s="115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4610.1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/>
      <c r="C19" s="76"/>
      <c r="D19" s="69"/>
      <c r="E19" s="115"/>
      <c r="F19" s="85"/>
      <c r="G19" s="85"/>
      <c r="H19" s="69"/>
      <c r="I19" s="85"/>
      <c r="J19" s="85"/>
      <c r="K19" s="85"/>
      <c r="L19" s="85"/>
      <c r="M19" s="69">
        <f t="shared" si="0"/>
        <v>0</v>
      </c>
      <c r="N19" s="69"/>
      <c r="O19" s="69">
        <v>4600</v>
      </c>
      <c r="P19" s="3">
        <f t="shared" si="1"/>
        <v>0</v>
      </c>
      <c r="Q19" s="2">
        <v>4610.1</v>
      </c>
      <c r="R19" s="75"/>
      <c r="S19" s="69"/>
      <c r="T19" s="76"/>
      <c r="U19" s="130"/>
      <c r="V19" s="131"/>
      <c r="W19" s="74">
        <f t="shared" si="3"/>
        <v>0</v>
      </c>
    </row>
    <row r="20" spans="1:23" ht="12.75">
      <c r="A20" s="10">
        <v>42818</v>
      </c>
      <c r="B20" s="69"/>
      <c r="C20" s="76"/>
      <c r="D20" s="69"/>
      <c r="E20" s="115"/>
      <c r="F20" s="85"/>
      <c r="G20" s="69"/>
      <c r="H20" s="69"/>
      <c r="I20" s="85"/>
      <c r="J20" s="85"/>
      <c r="K20" s="85"/>
      <c r="L20" s="85"/>
      <c r="M20" s="69">
        <f t="shared" si="0"/>
        <v>0</v>
      </c>
      <c r="N20" s="69"/>
      <c r="O20" s="69">
        <v>4330</v>
      </c>
      <c r="P20" s="3">
        <f t="shared" si="1"/>
        <v>0</v>
      </c>
      <c r="Q20" s="2">
        <v>4610.1</v>
      </c>
      <c r="R20" s="75"/>
      <c r="S20" s="69"/>
      <c r="T20" s="76"/>
      <c r="U20" s="130"/>
      <c r="V20" s="131"/>
      <c r="W20" s="74">
        <f t="shared" si="3"/>
        <v>0</v>
      </c>
    </row>
    <row r="21" spans="1:23" ht="12.75">
      <c r="A21" s="10">
        <v>42821</v>
      </c>
      <c r="B21" s="69"/>
      <c r="C21" s="76"/>
      <c r="D21" s="69"/>
      <c r="E21" s="115"/>
      <c r="F21" s="85"/>
      <c r="G21" s="69"/>
      <c r="H21" s="69"/>
      <c r="I21" s="85"/>
      <c r="J21" s="85"/>
      <c r="K21" s="85"/>
      <c r="L21" s="85"/>
      <c r="M21" s="69">
        <f t="shared" si="0"/>
        <v>0</v>
      </c>
      <c r="N21" s="69"/>
      <c r="O21" s="69">
        <v>3950</v>
      </c>
      <c r="P21" s="3">
        <f t="shared" si="1"/>
        <v>0</v>
      </c>
      <c r="Q21" s="2">
        <v>4610.1</v>
      </c>
      <c r="R21" s="75"/>
      <c r="S21" s="69"/>
      <c r="T21" s="76"/>
      <c r="U21" s="130"/>
      <c r="V21" s="131"/>
      <c r="W21" s="74">
        <f t="shared" si="3"/>
        <v>0</v>
      </c>
    </row>
    <row r="22" spans="1:23" ht="12.75">
      <c r="A22" s="10">
        <v>42822</v>
      </c>
      <c r="B22" s="69"/>
      <c r="C22" s="76"/>
      <c r="D22" s="69"/>
      <c r="E22" s="115"/>
      <c r="F22" s="85"/>
      <c r="G22" s="69"/>
      <c r="H22" s="69"/>
      <c r="I22" s="85"/>
      <c r="J22" s="85"/>
      <c r="K22" s="85"/>
      <c r="L22" s="85"/>
      <c r="M22" s="69">
        <f t="shared" si="0"/>
        <v>0</v>
      </c>
      <c r="N22" s="69"/>
      <c r="O22" s="69">
        <v>4500</v>
      </c>
      <c r="P22" s="3">
        <f t="shared" si="1"/>
        <v>0</v>
      </c>
      <c r="Q22" s="2">
        <v>4610.1</v>
      </c>
      <c r="R22" s="75"/>
      <c r="S22" s="69"/>
      <c r="T22" s="76"/>
      <c r="U22" s="130"/>
      <c r="V22" s="131"/>
      <c r="W22" s="74">
        <f t="shared" si="3"/>
        <v>0</v>
      </c>
    </row>
    <row r="23" spans="1:23" ht="12.75">
      <c r="A23" s="10">
        <v>42823</v>
      </c>
      <c r="B23" s="69"/>
      <c r="C23" s="76"/>
      <c r="D23" s="69"/>
      <c r="E23" s="115"/>
      <c r="F23" s="85"/>
      <c r="G23" s="69"/>
      <c r="H23" s="69"/>
      <c r="I23" s="85"/>
      <c r="J23" s="85"/>
      <c r="K23" s="85"/>
      <c r="L23" s="85"/>
      <c r="M23" s="69">
        <f t="shared" si="0"/>
        <v>0</v>
      </c>
      <c r="N23" s="69"/>
      <c r="O23" s="69">
        <v>5700</v>
      </c>
      <c r="P23" s="3">
        <f t="shared" si="1"/>
        <v>0</v>
      </c>
      <c r="Q23" s="2">
        <v>4610.1</v>
      </c>
      <c r="R23" s="109"/>
      <c r="S23" s="110"/>
      <c r="T23" s="111"/>
      <c r="U23" s="112"/>
      <c r="V23" s="113"/>
      <c r="W23" s="74">
        <f t="shared" si="3"/>
        <v>0</v>
      </c>
    </row>
    <row r="24" spans="1:23" ht="12.75">
      <c r="A24" s="10">
        <v>42824</v>
      </c>
      <c r="B24" s="69"/>
      <c r="C24" s="76"/>
      <c r="D24" s="69"/>
      <c r="E24" s="115"/>
      <c r="F24" s="85"/>
      <c r="G24" s="69"/>
      <c r="H24" s="69"/>
      <c r="I24" s="85"/>
      <c r="J24" s="85"/>
      <c r="K24" s="85"/>
      <c r="L24" s="85"/>
      <c r="M24" s="69">
        <f t="shared" si="0"/>
        <v>0</v>
      </c>
      <c r="N24" s="69"/>
      <c r="O24" s="69">
        <v>8400</v>
      </c>
      <c r="P24" s="3">
        <f t="shared" si="1"/>
        <v>0</v>
      </c>
      <c r="Q24" s="2">
        <v>4610.1</v>
      </c>
      <c r="R24" s="109"/>
      <c r="S24" s="110"/>
      <c r="T24" s="111"/>
      <c r="U24" s="112"/>
      <c r="V24" s="113"/>
      <c r="W24" s="74">
        <f t="shared" si="3"/>
        <v>0</v>
      </c>
    </row>
    <row r="25" spans="1:23" ht="13.5" thickBot="1">
      <c r="A25" s="10">
        <v>42825</v>
      </c>
      <c r="B25" s="69"/>
      <c r="C25" s="80"/>
      <c r="D25" s="80"/>
      <c r="E25" s="116"/>
      <c r="F25" s="85"/>
      <c r="G25" s="69"/>
      <c r="H25" s="69"/>
      <c r="I25" s="85"/>
      <c r="J25" s="85"/>
      <c r="K25" s="85"/>
      <c r="L25" s="85"/>
      <c r="M25" s="69">
        <f t="shared" si="0"/>
        <v>0</v>
      </c>
      <c r="N25" s="69"/>
      <c r="O25" s="69">
        <v>4174.8</v>
      </c>
      <c r="P25" s="3">
        <f t="shared" si="1"/>
        <v>0</v>
      </c>
      <c r="Q25" s="2">
        <v>4610.1</v>
      </c>
      <c r="R25" s="105"/>
      <c r="S25" s="106"/>
      <c r="T25" s="107"/>
      <c r="U25" s="150"/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4" ref="B26:O26">SUM(B4:B25)</f>
        <v>42241.15000000001</v>
      </c>
      <c r="C26" s="92">
        <f t="shared" si="4"/>
        <v>10502.38</v>
      </c>
      <c r="D26" s="117">
        <f t="shared" si="4"/>
        <v>2215.1800000000003</v>
      </c>
      <c r="E26" s="117">
        <f t="shared" si="4"/>
        <v>8287.199999999999</v>
      </c>
      <c r="F26" s="92">
        <f t="shared" si="4"/>
        <v>216.74</v>
      </c>
      <c r="G26" s="92">
        <f t="shared" si="4"/>
        <v>5906.400000000001</v>
      </c>
      <c r="H26" s="92">
        <f t="shared" si="4"/>
        <v>6260.799999999999</v>
      </c>
      <c r="I26" s="92">
        <f t="shared" si="4"/>
        <v>943.0500000000001</v>
      </c>
      <c r="J26" s="92">
        <f t="shared" si="4"/>
        <v>323.3</v>
      </c>
      <c r="K26" s="92">
        <f t="shared" si="4"/>
        <v>461.7</v>
      </c>
      <c r="L26" s="92">
        <f t="shared" si="4"/>
        <v>2585.5</v>
      </c>
      <c r="M26" s="91">
        <f t="shared" si="4"/>
        <v>-289.79000000000303</v>
      </c>
      <c r="N26" s="91">
        <f t="shared" si="4"/>
        <v>69151.23</v>
      </c>
      <c r="O26" s="91">
        <f t="shared" si="4"/>
        <v>94334.8</v>
      </c>
      <c r="P26" s="93">
        <f>N26/O26</f>
        <v>0.7330405110309238</v>
      </c>
      <c r="Q26" s="2"/>
      <c r="R26" s="82">
        <f>SUM(R4:R25)</f>
        <v>23.6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136.25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42817</v>
      </c>
      <c r="S31" s="126">
        <v>7.617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42817</v>
      </c>
      <c r="S41" s="125">
        <f>102450256.46/1000</f>
        <v>102450.25645999999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I55" sqref="I55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86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87</v>
      </c>
      <c r="P27" s="155"/>
    </row>
    <row r="28" spans="1:16" ht="30.75" customHeight="1">
      <c r="A28" s="168"/>
      <c r="B28" s="48" t="s">
        <v>80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березень!S41</f>
        <v>102450.25645999999</v>
      </c>
      <c r="B29" s="49">
        <v>4830</v>
      </c>
      <c r="C29" s="49">
        <v>71.93</v>
      </c>
      <c r="D29" s="49">
        <v>0</v>
      </c>
      <c r="E29" s="49">
        <v>0.1</v>
      </c>
      <c r="F29" s="49">
        <v>4650</v>
      </c>
      <c r="G29" s="49">
        <v>1214.24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1289.27</v>
      </c>
      <c r="N29" s="51">
        <f>M29-L29</f>
        <v>-8193.73</v>
      </c>
      <c r="O29" s="158">
        <f>березень!S31</f>
        <v>7.617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159160</v>
      </c>
      <c r="C48" s="32">
        <v>144127.18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32874.05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50378.7</v>
      </c>
      <c r="C50" s="32">
        <v>53889.37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4624.94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24208.28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6113.200000000026</v>
      </c>
      <c r="C55" s="12">
        <v>6626.819999999949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298356.9</v>
      </c>
      <c r="C56" s="9">
        <v>272677.56999999995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71.93</v>
      </c>
    </row>
    <row r="59" spans="1:3" ht="25.5">
      <c r="A59" s="83" t="s">
        <v>54</v>
      </c>
      <c r="B59" s="9">
        <f>D29</f>
        <v>0</v>
      </c>
      <c r="C59" s="9">
        <f>E29</f>
        <v>0.1</v>
      </c>
    </row>
    <row r="60" spans="1:3" ht="12.75">
      <c r="A60" s="83" t="s">
        <v>55</v>
      </c>
      <c r="B60" s="9">
        <f>F29</f>
        <v>4650</v>
      </c>
      <c r="C60" s="9">
        <f>G29</f>
        <v>1214.24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2017-03-23T08:03:57Z</dcterms:modified>
  <cp:category/>
  <cp:version/>
  <cp:contentType/>
  <cp:contentStatus/>
</cp:coreProperties>
</file>